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/>
  <mc:AlternateContent xmlns:mc="http://schemas.openxmlformats.org/markup-compatibility/2006">
    <mc:Choice Requires="x15">
      <x15ac:absPath xmlns:x15ac="http://schemas.microsoft.com/office/spreadsheetml/2010/11/ac" url="https://bvagrar.sharepoint.com/sites/Daten/Schiedsgericht/SR-Listen, SchGO, Berechnung der Gebühren/"/>
    </mc:Choice>
  </mc:AlternateContent>
  <xr:revisionPtr revIDLastSave="5" documentId="8_{102D6DE8-1A38-4ADF-8A2E-317E940B3DB3}" xr6:coauthVersionLast="47" xr6:coauthVersionMax="47" xr10:uidLastSave="{12B79F1B-823E-430F-86BF-749084D59956}"/>
  <bookViews>
    <workbookView xWindow="-120" yWindow="255" windowWidth="29040" windowHeight="15465" xr2:uid="{0061283A-2133-4398-910C-58112859CE5C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/>
  <c r="B22" i="1" l="1"/>
  <c r="B26" i="1" s="1"/>
  <c r="B14" i="1"/>
  <c r="B27" i="1" l="1"/>
  <c r="B29" i="1" s="1"/>
  <c r="B15" i="1"/>
  <c r="B17" i="1" s="1"/>
</calcChain>
</file>

<file path=xl/sharedStrings.xml><?xml version="1.0" encoding="utf-8"?>
<sst xmlns="http://schemas.openxmlformats.org/spreadsheetml/2006/main" count="20" uniqueCount="14">
  <si>
    <t>Aktenzeichen</t>
  </si>
  <si>
    <t>Berechnung der Grundgebühren bei anderen Streitigkeiten gem. § 34 Abs. 2 SchGO</t>
  </si>
  <si>
    <t>Streitwert</t>
  </si>
  <si>
    <t>gerundeter Streitwert</t>
  </si>
  <si>
    <t xml:space="preserve">Grundgebühr </t>
  </si>
  <si>
    <t>Auslagenpauschale</t>
  </si>
  <si>
    <t>Zwangsschiedsrichtergebühr (€ 350,00)</t>
  </si>
  <si>
    <t>Streitverkündung (€ 350,00)</t>
  </si>
  <si>
    <t>Zugleichentscheidung (€ 350,00)</t>
  </si>
  <si>
    <t>Summe</t>
  </si>
  <si>
    <r>
      <t xml:space="preserve">zzgl. </t>
    </r>
    <r>
      <rPr>
        <b/>
        <sz val="12"/>
        <rFont val="Arial"/>
        <family val="2"/>
      </rPr>
      <t>19</t>
    </r>
    <r>
      <rPr>
        <sz val="12"/>
        <rFont val="Arial"/>
        <family val="2"/>
      </rPr>
      <t xml:space="preserve"> % USt</t>
    </r>
  </si>
  <si>
    <t>Insgesamt</t>
  </si>
  <si>
    <t>Berufung</t>
  </si>
  <si>
    <t xml:space="preserve">2 fache Grundgebühr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</si>
</sst>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Aptos Narrow"/>
      <family val="2"/>
      <scheme val="minor"/>
    </font>
    <font>
      <sz val="12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/>
  </cellStyleXfs>
  <cellXfs count="9">
    <xf numFmtId="0" fontId="0" fillId="0" borderId="0" xfId="0"/>
    <xf numFmtId="0" fontId="6" fillId="0" borderId="0" xfId="2" applyFont="1" applyProtection="1">
      <protection locked="0"/>
    </xf>
    <xf numFmtId="0" fontId="1" fillId="0" borderId="1" xfId="2" applyFont="1" applyBorder="1" applyProtection="1">
      <protection locked="0"/>
    </xf>
    <xf numFmtId="0" fontId="5" fillId="0" borderId="1" xfId="2" applyFont="1" applyBorder="1" applyProtection="1">
      <protection locked="0"/>
    </xf>
    <xf numFmtId="44" fontId="1" fillId="0" borderId="1" xfId="1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4" fontId="1" fillId="0" borderId="1" xfId="1" applyFont="1" applyBorder="1" applyProtection="1"/>
  </cellXfs>
  <cellStyles count="3">
    <cellStyle name="Standard" xfId="0" builtinId="0"/>
    <cellStyle name="Standard 2" xfId="2" xr:uid="{5A79093C-45BC-431C-9ECA-6F5424C4091D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BCBDE-43EF-454C-95F1-66B33FAD7EF7}">
  <dimension ref="A1:B29"/>
  <sheetViews>
    <sheetView tabSelected="1" workbookViewId="0">
      <selection activeCell="B8" sqref="B8"/>
    </sheetView>
  </sheetViews>
  <sheetFormatPr defaultColWidth="11.42578125" defaultRowHeight="15"/>
  <cols>
    <col min="1" max="1" width="42.7109375" style="6" customWidth="1"/>
    <col min="2" max="2" width="31.140625" style="6" customWidth="1"/>
    <col min="3" max="16384" width="11.42578125" style="6"/>
  </cols>
  <sheetData>
    <row r="1" spans="1:2">
      <c r="A1" s="5" t="s">
        <v>0</v>
      </c>
    </row>
    <row r="4" spans="1:2" ht="15.75">
      <c r="A4" s="1" t="s">
        <v>1</v>
      </c>
    </row>
    <row r="7" spans="1:2" ht="15.75">
      <c r="A7" s="2" t="s">
        <v>2</v>
      </c>
      <c r="B7" s="4">
        <v>88000</v>
      </c>
    </row>
    <row r="8" spans="1:2" ht="15.75">
      <c r="A8" s="2" t="s">
        <v>3</v>
      </c>
      <c r="B8" s="4">
        <f>IF(B7="","",ROUNDUP(B7,-2))</f>
        <v>88000</v>
      </c>
    </row>
    <row r="9" spans="1:2" ht="15.75">
      <c r="A9" s="2" t="s">
        <v>4</v>
      </c>
      <c r="B9" s="8">
        <f>IF(B7="","",IF(B8&lt;5001,1000,IF(B8&lt;50001,1000+(0.1*(B8-5000)),IF(B8&lt;100001,1000+4500+(0.08*(B8-50000)),IF(B8&lt;250001,1000+4500+4000+(0.05*(B8-100000)),1000+4500+4000+7500+(0.02*(B8-250000)))))))</f>
        <v>8540</v>
      </c>
    </row>
    <row r="10" spans="1:2" ht="15.75">
      <c r="A10" s="2" t="s">
        <v>5</v>
      </c>
      <c r="B10" s="4">
        <v>350</v>
      </c>
    </row>
    <row r="11" spans="1:2" ht="15.75">
      <c r="A11" s="2" t="s">
        <v>6</v>
      </c>
      <c r="B11" s="4"/>
    </row>
    <row r="12" spans="1:2" ht="15.75">
      <c r="A12" s="2" t="s">
        <v>7</v>
      </c>
      <c r="B12" s="4"/>
    </row>
    <row r="13" spans="1:2" ht="15.75">
      <c r="A13" s="2" t="s">
        <v>8</v>
      </c>
      <c r="B13" s="4"/>
    </row>
    <row r="14" spans="1:2" ht="15.75">
      <c r="A14" s="3" t="s">
        <v>9</v>
      </c>
      <c r="B14" s="4">
        <f>SUM(B9+B10+B11+B12+B13)</f>
        <v>8890</v>
      </c>
    </row>
    <row r="15" spans="1:2" ht="15.75">
      <c r="A15" s="2" t="s">
        <v>10</v>
      </c>
      <c r="B15" s="4">
        <f>0.19*B14</f>
        <v>1689.1</v>
      </c>
    </row>
    <row r="16" spans="1:2" ht="15.75">
      <c r="A16" s="2"/>
      <c r="B16" s="4"/>
    </row>
    <row r="17" spans="1:2" ht="15.75">
      <c r="A17" s="3" t="s">
        <v>11</v>
      </c>
      <c r="B17" s="4">
        <f>SUM(B14:B15)</f>
        <v>10579.1</v>
      </c>
    </row>
    <row r="18" spans="1:2" ht="15.75">
      <c r="A18" s="7"/>
      <c r="B18" s="4"/>
    </row>
    <row r="20" spans="1:2" ht="15.75">
      <c r="A20" s="3" t="s">
        <v>12</v>
      </c>
      <c r="B20" s="7"/>
    </row>
    <row r="21" spans="1:2" ht="15.75">
      <c r="A21" s="2"/>
      <c r="B21" s="7"/>
    </row>
    <row r="22" spans="1:2" ht="15.75">
      <c r="A22" s="2" t="s">
        <v>13</v>
      </c>
      <c r="B22" s="4">
        <f>ROUNDUP((B9*2),0)</f>
        <v>17080</v>
      </c>
    </row>
    <row r="23" spans="1:2" ht="15.75">
      <c r="A23" s="2" t="s">
        <v>5</v>
      </c>
      <c r="B23" s="4">
        <v>500</v>
      </c>
    </row>
    <row r="24" spans="1:2" ht="15.75">
      <c r="A24" s="2" t="s">
        <v>7</v>
      </c>
      <c r="B24" s="4"/>
    </row>
    <row r="25" spans="1:2" ht="15.75">
      <c r="A25" s="2" t="s">
        <v>8</v>
      </c>
      <c r="B25" s="4"/>
    </row>
    <row r="26" spans="1:2" ht="15.75">
      <c r="A26" s="3" t="s">
        <v>9</v>
      </c>
      <c r="B26" s="4">
        <f>SUM(B22+B23+B24+B25)</f>
        <v>17580</v>
      </c>
    </row>
    <row r="27" spans="1:2" ht="15.75">
      <c r="A27" s="2" t="s">
        <v>10</v>
      </c>
      <c r="B27" s="4">
        <f>0.19*B26</f>
        <v>3340.2</v>
      </c>
    </row>
    <row r="28" spans="1:2" ht="15.75">
      <c r="A28" s="2"/>
      <c r="B28" s="4"/>
    </row>
    <row r="29" spans="1:2" ht="15.75">
      <c r="A29" s="3" t="s">
        <v>11</v>
      </c>
      <c r="B29" s="4">
        <f>SUM(B26:B27)</f>
        <v>20920.2</v>
      </c>
    </row>
  </sheetData>
  <sheetProtection algorithmName="SHA-512" hashValue="ZDrj2cBH0CsFaRv0DyxfIBY5e19qeECqU43xysFctkJeMFvmAc8eJu11B2b9iEM/Xn4Zr0sCfMLZMqYG8kxQkg==" saltValue="PlYEDKVvt6h4eSCKGLRgi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6991d6-3571-422a-80b6-63d1de2e261d">
      <Terms xmlns="http://schemas.microsoft.com/office/infopath/2007/PartnerControls"/>
    </lcf76f155ced4ddcb4097134ff3c332f>
    <TaxCatchAll xmlns="f12a7ee6-4c73-4c33-919b-7c9c3fc7637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20918D25C7054BB3D9EEB16F4EFEA1" ma:contentTypeVersion="16" ma:contentTypeDescription="Ein neues Dokument erstellen." ma:contentTypeScope="" ma:versionID="7890d4da2ecfb14c345412a23750ee6e">
  <xsd:schema xmlns:xsd="http://www.w3.org/2001/XMLSchema" xmlns:xs="http://www.w3.org/2001/XMLSchema" xmlns:p="http://schemas.microsoft.com/office/2006/metadata/properties" xmlns:ns2="1d6991d6-3571-422a-80b6-63d1de2e261d" xmlns:ns3="f12a7ee6-4c73-4c33-919b-7c9c3fc76372" targetNamespace="http://schemas.microsoft.com/office/2006/metadata/properties" ma:root="true" ma:fieldsID="25250bab4235eeb05eb72da2cf7ab8e4" ns2:_="" ns3:_="">
    <xsd:import namespace="1d6991d6-3571-422a-80b6-63d1de2e261d"/>
    <xsd:import namespace="f12a7ee6-4c73-4c33-919b-7c9c3fc76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991d6-3571-422a-80b6-63d1de2e26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f5cd092-2678-4253-83e1-8e6e699841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2a7ee6-4c73-4c33-919b-7c9c3fc76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7a9e61e-582f-4f8c-880e-fa94a452cc21}" ma:internalName="TaxCatchAll" ma:showField="CatchAllData" ma:web="f12a7ee6-4c73-4c33-919b-7c9c3fc76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4E0C7D-FCD8-403D-A394-A6C3E1B9666F}"/>
</file>

<file path=customXml/itemProps2.xml><?xml version="1.0" encoding="utf-8"?>
<ds:datastoreItem xmlns:ds="http://schemas.openxmlformats.org/officeDocument/2006/customXml" ds:itemID="{06119597-4F86-4256-9E32-B3058FCEB76D}"/>
</file>

<file path=customXml/itemProps3.xml><?xml version="1.0" encoding="utf-8"?>
<ds:datastoreItem xmlns:ds="http://schemas.openxmlformats.org/officeDocument/2006/customXml" ds:itemID="{A6A7CB30-ECC8-4206-8561-4AC0968FE4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 Bauer</dc:creator>
  <cp:keywords/>
  <dc:description/>
  <cp:lastModifiedBy>Stefanie Stanulla</cp:lastModifiedBy>
  <cp:revision/>
  <dcterms:created xsi:type="dcterms:W3CDTF">2024-07-01T13:42:47Z</dcterms:created>
  <dcterms:modified xsi:type="dcterms:W3CDTF">2024-07-02T06:19:56Z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0x0101009A20918D25C7054BB3D9EEB16F4EFEA1</vt:lpwstr>
  </property>
  <property fmtid="{D5CDD505-2E9C-101B-9397-08002B2CF9AE}" pid="3" name="MediaServiceImageTags">
    <vt:lpwstr/>
  </property>
</Properties>
</file>